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M9\Desktop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4" i="1" l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L154" i="1"/>
  <c r="L153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K164" i="1"/>
  <c r="K163" i="1" s="1"/>
  <c r="K162" i="1" s="1"/>
  <c r="L164" i="1"/>
  <c r="L163" i="1" s="1"/>
  <c r="L162" i="1" s="1"/>
  <c r="I168" i="1"/>
  <c r="I167" i="1" s="1"/>
  <c r="J168" i="1"/>
  <c r="J167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J298" i="1"/>
  <c r="K298" i="1"/>
  <c r="L298" i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208" i="1" l="1"/>
  <c r="K297" i="1"/>
  <c r="K152" i="1"/>
  <c r="K151" i="1" s="1"/>
  <c r="K132" i="1"/>
  <c r="K31" i="1"/>
  <c r="L297" i="1"/>
  <c r="J297" i="1"/>
  <c r="J90" i="1"/>
  <c r="I297" i="1"/>
  <c r="I166" i="1"/>
  <c r="I33" i="1"/>
  <c r="I32" i="1" s="1"/>
  <c r="L328" i="1"/>
  <c r="L296" i="1"/>
  <c r="L231" i="1"/>
  <c r="L132" i="1"/>
  <c r="L90" i="1"/>
  <c r="L63" i="1"/>
  <c r="L62" i="1" s="1"/>
  <c r="K328" i="1"/>
  <c r="K296" i="1"/>
  <c r="K295" i="1" s="1"/>
  <c r="L179" i="1"/>
  <c r="L178" i="1" s="1"/>
  <c r="L166" i="1"/>
  <c r="L161" i="1" s="1"/>
  <c r="L30" i="1" s="1"/>
  <c r="L152" i="1"/>
  <c r="L151" i="1" s="1"/>
  <c r="J328" i="1"/>
  <c r="J296" i="1"/>
  <c r="J295" i="1" s="1"/>
  <c r="L263" i="1"/>
  <c r="L110" i="1"/>
  <c r="I328" i="1"/>
  <c r="I296" i="1"/>
  <c r="K263" i="1"/>
  <c r="K231" i="1"/>
  <c r="K230" i="1" s="1"/>
  <c r="K208" i="1"/>
  <c r="K179" i="1"/>
  <c r="J152" i="1"/>
  <c r="J151" i="1" s="1"/>
  <c r="J132" i="1"/>
  <c r="I110" i="1"/>
  <c r="I90" i="1"/>
  <c r="K63" i="1"/>
  <c r="K62" i="1" s="1"/>
  <c r="J110" i="1"/>
  <c r="J263" i="1"/>
  <c r="J231" i="1"/>
  <c r="J208" i="1"/>
  <c r="J179" i="1"/>
  <c r="J178" i="1" s="1"/>
  <c r="K166" i="1"/>
  <c r="K161" i="1" s="1"/>
  <c r="I161" i="1"/>
  <c r="I152" i="1"/>
  <c r="I151" i="1" s="1"/>
  <c r="I132" i="1"/>
  <c r="J63" i="1"/>
  <c r="J62" i="1" s="1"/>
  <c r="J31" i="1"/>
  <c r="I263" i="1"/>
  <c r="I231" i="1"/>
  <c r="I230" i="1" s="1"/>
  <c r="I208" i="1"/>
  <c r="I179" i="1"/>
  <c r="J166" i="1"/>
  <c r="J161" i="1" s="1"/>
  <c r="K110" i="1"/>
  <c r="K90" i="1"/>
  <c r="I63" i="1"/>
  <c r="I62" i="1" s="1"/>
  <c r="I31" i="1"/>
  <c r="K30" i="1" l="1"/>
  <c r="I178" i="1"/>
  <c r="J230" i="1"/>
  <c r="J177" i="1" s="1"/>
  <c r="K178" i="1"/>
  <c r="K177" i="1" s="1"/>
  <c r="I295" i="1"/>
  <c r="L295" i="1"/>
  <c r="I30" i="1"/>
  <c r="I360" i="1" s="1"/>
  <c r="L230" i="1"/>
  <c r="J30" i="1"/>
  <c r="I177" i="1"/>
  <c r="J360" i="1" l="1"/>
  <c r="L177" i="1"/>
  <c r="L360" i="1" s="1"/>
  <c r="K360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<sst xmlns="http://schemas.openxmlformats.org/spreadsheetml/2006/main" count="388" uniqueCount="243">
  <si>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</si>
  <si>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</si>
  <si>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</si>
  <si>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</si>
  <si>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</si>
  <si>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</si>
  <si>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</si>
  <si>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</si>
  <si>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</si>
  <si>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RUGSĖJO MĖN. 30 D.</t>
  </si>
  <si>
    <t xml:space="preserve"> </t>
  </si>
  <si>
    <t>3 ketvirtis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</si>
  <si>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</si>
  <si>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</si>
  <si>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</si>
  <si>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</si>
  <si>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</si>
  <si>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</si>
  <si>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</si>
  <si>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</si>
  <si>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</si>
  <si>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</si>
  <si>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</si>
  <si>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</si>
  <si>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</si>
  <si>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</si>
  <si>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</si>
  <si>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</si>
  <si>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</si>
  <si>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</si>
  <si>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</si>
  <si>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</si>
  <si>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</si>
  <si>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</si>
  <si>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</si>
  <si>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</si>
  <si>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</si>
  <si>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</si>
  <si>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</si>
  <si>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</si>
  <si>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</si>
  <si>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</si>
  <si>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</si>
  <si>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</si>
  <si>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</si>
  <si>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</si>
  <si>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</si>
  <si>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</si>
  <si>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</si>
  <si>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</si>
  <si>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</si>
  <si>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</si>
  <si>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</si>
  <si>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</si>
  <si>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</si>
  <si>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</si>
  <si>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</si>
  <si>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</si>
  <si>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</si>
  <si>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</si>
  <si>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</si>
  <si>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</si>
  <si>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</si>
  <si>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</si>
  <si>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</si>
  <si>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</si>
  <si>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</si>
  <si>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</si>
  <si>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</si>
  <si>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</si>
  <si>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</si>
  <si>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</si>
  <si>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</si>
  <si>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</si>
  <si>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</si>
  <si>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</si>
  <si>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</si>
  <si>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</si>
  <si>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</si>
  <si>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</si>
  <si>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</si>
  <si>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</si>
  <si>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</si>
  <si>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</si>
  <si>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</si>
  <si>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</si>
  <si>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</si>
  <si>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</si>
  <si>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</si>
  <si>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</si>
  <si>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</si>
  <si>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</si>
  <si>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</si>
  <si>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</si>
  <si>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</si>
  <si>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</si>
  <si>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</si>
  <si>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</si>
  <si>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</si>
  <si>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</si>
  <si>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</si>
  <si>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</si>
  <si>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</si>
  <si>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</si>
  <si>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</si>
  <si>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</si>
  <si>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</si>
  <si>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</si>
  <si>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</si>
  <si>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</si>
  <si>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</si>
  <si>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</si>
  <si>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</si>
  <si>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</si>
  <si>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</si>
  <si>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</si>
  <si>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</si>
  <si>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</si>
  <si>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</si>
  <si>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</si>
  <si>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</si>
  <si>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</si>
  <si>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</si>
  <si>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</si>
  <si>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</si>
  <si>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</si>
  <si>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</si>
  <si>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</si>
  <si>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</si>
  <si>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</si>
  <si>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</si>
  <si>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</si>
  <si>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</si>
  <si>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</si>
  <si>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</si>
  <si>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</si>
  <si>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</si>
  <si>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</si>
  <si>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</si>
  <si>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</si>
  <si>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</si>
  <si>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</si>
  <si>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</si>
  <si>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</si>
  <si>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</si>
  <si>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</si>
  <si>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</si>
  <si>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</si>
  <si>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</si>
  <si>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</si>
  <si>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</si>
  <si>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</si>
  <si>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</si>
  <si>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</si>
  <si>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</si>
  <si>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</si>
  <si>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</si>
  <si>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</si>
  <si>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</si>
  <si>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</si>
  <si>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</si>
  <si>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</si>
  <si>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</si>
  <si>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</si>
  <si>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</si>
  <si>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</si>
  <si>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</si>
  <si>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</si>
  <si>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</si>
  <si>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</si>
  <si>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</si>
  <si>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</si>
  <si>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</si>
  <si>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</si>
  <si>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</si>
  <si>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</si>
  <si>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</si>
  <si>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</si>
  <si>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</si>
  <si>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</si>
  <si>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</si>
  <si>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</si>
  <si>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</si>
  <si>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</si>
  <si>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</si>
  <si>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</si>
  <si>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</si>
  <si>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</si>
  <si>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</si>
  <si>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</si>
  <si>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</si>
  <si>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</si>
  <si>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</si>
  <si>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</si>
  <si>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</si>
  <si>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</si>
  <si>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</si>
  <si>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</si>
  <si>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</si>
  <si>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</si>
  <si>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</si>
  <si>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</si>
  <si>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</si>
  <si>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</si>
  <si>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</si>
  <si>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</si>
  <si>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</si>
  <si>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</si>
  <si>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</si>
  <si>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</si>
  <si>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</si>
  <si>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</si>
  <si>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</si>
  <si>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</si>
  <si>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</si>
  <si>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</si>
  <si>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</si>
  <si>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</si>
  <si>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</si>
  <si>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</si>
  <si>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</si>
  <si>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</si>
  <si>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</si>
  <si>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</si>
  <si>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</si>
  <si>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</si>
  <si>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</si>
  <si>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</si>
  <si>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</si>
  <si>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</si>
  <si>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</si>
  <si>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</si>
  <si>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</si>
  <si>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</si>
  <si>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</si>
  <si>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</si>
  <si>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</si>
  <si>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</si>
  <si>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Virginija Slavinskienė</t>
  </si>
  <si>
    <t xml:space="preserve">  (vyriausiasis buhalteris (buhalteris)</t>
  </si>
  <si>
    <r>
      <t>2018.10.04 Nr.</t>
    </r>
    <r>
      <rPr>
        <u/>
        <sz val="10"/>
        <color indexed="8"/>
        <rFont val="Times New Roman Baltic"/>
        <charset val="186"/>
      </rPr>
      <t xml:space="preserve"> T3-562-4</t>
    </r>
  </si>
  <si>
    <t>(ketvirtinė)</t>
  </si>
  <si>
    <t>Žinių visuomenės, kultūrinio ir sportinio aktyvumo skatinimo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</si>
</sst>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u/>
      <sz val="10"/>
      <color indexed="8"/>
      <name val="Times New Roman Baltic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5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R19" sqref="R1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67" t="s">
        <v>6</v>
      </c>
      <c r="H6" s="168"/>
      <c r="I6" s="168"/>
      <c r="J6" s="168"/>
      <c r="K6" s="168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9" t="s">
        <v>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71" t="s">
        <v>8</v>
      </c>
      <c r="H8" s="171"/>
      <c r="I8" s="171"/>
      <c r="J8" s="171"/>
      <c r="K8" s="171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3" t="s">
        <v>11</v>
      </c>
      <c r="H10" s="173"/>
      <c r="I10" s="173"/>
      <c r="J10" s="173"/>
      <c r="K10" s="17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80" t="s">
        <v>241</v>
      </c>
      <c r="H11" s="180"/>
      <c r="I11" s="180"/>
      <c r="J11" s="180"/>
      <c r="K11" s="1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81" t="s">
        <v>240</v>
      </c>
      <c r="H15" s="181"/>
      <c r="I15" s="181"/>
      <c r="J15" s="181"/>
      <c r="K15" s="181"/>
    </row>
    <row r="16" spans="1:36" ht="11.25" customHeight="1">
      <c r="G16" s="182" t="s">
        <v>13</v>
      </c>
      <c r="H16" s="182"/>
      <c r="I16" s="182"/>
      <c r="J16" s="182"/>
      <c r="K16" s="182"/>
    </row>
    <row r="17" spans="1:18">
      <c r="B17"/>
      <c r="C17"/>
      <c r="D17"/>
      <c r="E17" s="183" t="s">
        <v>242</v>
      </c>
      <c r="F17" s="184"/>
      <c r="G17" s="184"/>
      <c r="H17" s="184"/>
      <c r="I17" s="184"/>
      <c r="J17" s="184"/>
      <c r="K17" s="184"/>
      <c r="L17"/>
    </row>
    <row r="18" spans="1:18" ht="12" customHeight="1">
      <c r="A18" s="176" t="s">
        <v>14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0"/>
    </row>
    <row r="19" spans="1:18" ht="12" customHeight="1">
      <c r="F19" s="1"/>
      <c r="J19" s="21"/>
      <c r="K19" s="47"/>
      <c r="L19" s="49" t="s">
        <v>15</v>
      </c>
      <c r="M19" s="20"/>
    </row>
    <row r="20" spans="1:18" ht="11.25" customHeight="1">
      <c r="F20" s="1"/>
      <c r="J20" s="22" t="s">
        <v>16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17</v>
      </c>
      <c r="L21" s="147"/>
      <c r="M21" s="20"/>
    </row>
    <row r="22" spans="1:18" ht="12.75" customHeight="1">
      <c r="C22" s="177" t="s">
        <v>18</v>
      </c>
      <c r="D22" s="178"/>
      <c r="E22" s="178"/>
      <c r="F22" s="178"/>
      <c r="G22" s="178"/>
      <c r="H22" s="178"/>
      <c r="I22" s="178"/>
      <c r="K22" s="23" t="s">
        <v>19</v>
      </c>
      <c r="L22" s="25" t="s">
        <v>20</v>
      </c>
      <c r="M22" s="20"/>
    </row>
    <row r="23" spans="1:18" ht="12" customHeight="1">
      <c r="F23" s="1"/>
      <c r="G23" s="50" t="s">
        <v>21</v>
      </c>
      <c r="H23" s="52"/>
      <c r="J23" s="53" t="s">
        <v>22</v>
      </c>
      <c r="K23" s="26" t="s">
        <v>23</v>
      </c>
      <c r="L23" s="24"/>
      <c r="M23" s="20"/>
    </row>
    <row r="24" spans="1:18" ht="12.75" customHeight="1">
      <c r="F24" s="1"/>
      <c r="G24" s="54" t="s">
        <v>24</v>
      </c>
      <c r="H24" s="55" t="s">
        <v>25</v>
      </c>
      <c r="I24" s="56"/>
      <c r="J24" s="57"/>
      <c r="K24" s="147"/>
      <c r="L24" s="24"/>
      <c r="M24" s="20"/>
    </row>
    <row r="25" spans="1:18" ht="13.5" customHeight="1">
      <c r="F25" s="1"/>
      <c r="G25" s="179" t="s">
        <v>26</v>
      </c>
      <c r="H25" s="179"/>
      <c r="I25" s="58" t="s">
        <v>27</v>
      </c>
      <c r="J25" s="27" t="s">
        <v>28</v>
      </c>
      <c r="K25" s="24" t="s">
        <v>29</v>
      </c>
      <c r="L25" s="24" t="s">
        <v>29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30</v>
      </c>
      <c r="I26" s="61"/>
      <c r="J26" s="61"/>
      <c r="K26" s="62"/>
      <c r="L26" s="28" t="s">
        <v>31</v>
      </c>
      <c r="M26" s="29"/>
    </row>
    <row r="27" spans="1:18" ht="24" customHeight="1">
      <c r="A27" s="155" t="s">
        <v>32</v>
      </c>
      <c r="B27" s="156"/>
      <c r="C27" s="156"/>
      <c r="D27" s="156"/>
      <c r="E27" s="156"/>
      <c r="F27" s="156"/>
      <c r="G27" s="159" t="s">
        <v>33</v>
      </c>
      <c r="H27" s="161" t="s">
        <v>34</v>
      </c>
      <c r="I27" s="163" t="s">
        <v>35</v>
      </c>
      <c r="J27" s="164"/>
      <c r="K27" s="165" t="s">
        <v>36</v>
      </c>
      <c r="L27" s="174" t="s">
        <v>37</v>
      </c>
      <c r="M27" s="29"/>
    </row>
    <row r="28" spans="1:18" ht="65.25" customHeight="1">
      <c r="A28" s="157"/>
      <c r="B28" s="158"/>
      <c r="C28" s="158"/>
      <c r="D28" s="158"/>
      <c r="E28" s="158"/>
      <c r="F28" s="158"/>
      <c r="G28" s="160"/>
      <c r="H28" s="162"/>
      <c r="I28" s="30" t="s">
        <v>38</v>
      </c>
      <c r="J28" s="31" t="s">
        <v>39</v>
      </c>
      <c r="K28" s="166"/>
      <c r="L28" s="175"/>
    </row>
    <row r="29" spans="1:18" ht="11.25" customHeight="1">
      <c r="A29" s="149" t="s">
        <v>23</v>
      </c>
      <c r="B29" s="150"/>
      <c r="C29" s="150"/>
      <c r="D29" s="150"/>
      <c r="E29" s="150"/>
      <c r="F29" s="151"/>
      <c r="G29" s="32">
        <v>2</v>
      </c>
      <c r="H29" s="33">
        <v>3</v>
      </c>
      <c r="I29" s="34" t="s">
        <v>40</v>
      </c>
      <c r="J29" s="35" t="s">
        <v>41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42</v>
      </c>
      <c r="H30" s="67">
        <v>1</v>
      </c>
      <c r="I30" s="12">
        <f>SUM(I31+I42+I62+I83+I90+I110+I132+I151+I161)</f>
        <v>24990</v>
      </c>
      <c r="J30" s="12">
        <f>SUM(J31+J42+J62+J83+J90+J110+J132+J151+J161)</f>
        <v>20800</v>
      </c>
      <c r="K30" s="68">
        <f>SUM(K31+K42+K62+K83+K90+K110+K132+K151+K161)</f>
        <v>15800.04</v>
      </c>
      <c r="L30" s="12">
        <f>SUM(L31+L42+L62+L83+L90+L110+L132+L151+L161)</f>
        <v>15800.04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43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44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44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45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45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46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46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47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47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47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47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48</v>
      </c>
      <c r="H42" s="67">
        <v>13</v>
      </c>
      <c r="I42" s="84">
        <f t="shared" ref="I42:L44" si="2">I43</f>
        <v>24990</v>
      </c>
      <c r="J42" s="85">
        <f t="shared" si="2"/>
        <v>20800</v>
      </c>
      <c r="K42" s="84">
        <f t="shared" si="2"/>
        <v>15800.04</v>
      </c>
      <c r="L42" s="84">
        <f t="shared" si="2"/>
        <v>15800.04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48</v>
      </c>
      <c r="H43" s="67">
        <v>14</v>
      </c>
      <c r="I43" s="12">
        <f t="shared" si="2"/>
        <v>24990</v>
      </c>
      <c r="J43" s="68">
        <f t="shared" si="2"/>
        <v>20800</v>
      </c>
      <c r="K43" s="12">
        <f t="shared" si="2"/>
        <v>15800.04</v>
      </c>
      <c r="L43" s="68">
        <f t="shared" si="2"/>
        <v>15800.04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48</v>
      </c>
      <c r="H44" s="67">
        <v>15</v>
      </c>
      <c r="I44" s="12">
        <f t="shared" si="2"/>
        <v>24990</v>
      </c>
      <c r="J44" s="68">
        <f t="shared" si="2"/>
        <v>20800</v>
      </c>
      <c r="K44" s="76">
        <f t="shared" si="2"/>
        <v>15800.04</v>
      </c>
      <c r="L44" s="76">
        <f t="shared" si="2"/>
        <v>15800.04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48</v>
      </c>
      <c r="H45" s="67">
        <v>16</v>
      </c>
      <c r="I45" s="90">
        <f>SUM(I46:I61)</f>
        <v>24990</v>
      </c>
      <c r="J45" s="90">
        <f>SUM(J46:J61)</f>
        <v>20800</v>
      </c>
      <c r="K45" s="91">
        <f>SUM(K46:K61)</f>
        <v>15800.04</v>
      </c>
      <c r="L45" s="91">
        <f>SUM(L46:L61)</f>
        <v>15800.04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49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50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51</v>
      </c>
      <c r="H48" s="67">
        <v>19</v>
      </c>
      <c r="I48" s="4">
        <v>2000</v>
      </c>
      <c r="J48" s="4">
        <v>1500</v>
      </c>
      <c r="K48" s="4">
        <v>1036.23</v>
      </c>
      <c r="L48" s="4">
        <v>1036.23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52</v>
      </c>
      <c r="H49" s="67">
        <v>20</v>
      </c>
      <c r="I49" s="4">
        <v>2000</v>
      </c>
      <c r="J49" s="4">
        <v>1700</v>
      </c>
      <c r="K49" s="4">
        <v>1318.63</v>
      </c>
      <c r="L49" s="4">
        <v>1318.63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53</v>
      </c>
      <c r="H50" s="67">
        <v>21</v>
      </c>
      <c r="I50" s="4">
        <v>410</v>
      </c>
      <c r="J50" s="4">
        <v>410</v>
      </c>
      <c r="K50" s="4">
        <v>409.19</v>
      </c>
      <c r="L50" s="4">
        <v>409.19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54</v>
      </c>
      <c r="H51" s="67">
        <v>22</v>
      </c>
      <c r="I51" s="5">
        <v>1330</v>
      </c>
      <c r="J51" s="4">
        <v>1160</v>
      </c>
      <c r="K51" s="4">
        <v>319.20999999999998</v>
      </c>
      <c r="L51" s="4">
        <v>319.20999999999998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55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56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57</v>
      </c>
      <c r="H54" s="67">
        <v>25</v>
      </c>
      <c r="I54" s="5">
        <v>1450</v>
      </c>
      <c r="J54" s="4">
        <v>1450</v>
      </c>
      <c r="K54" s="4">
        <v>1449.9</v>
      </c>
      <c r="L54" s="4">
        <v>1449.9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58</v>
      </c>
      <c r="H55" s="67">
        <v>26</v>
      </c>
      <c r="I55" s="5">
        <v>1200</v>
      </c>
      <c r="J55" s="4">
        <v>980</v>
      </c>
      <c r="K55" s="4">
        <v>683.9</v>
      </c>
      <c r="L55" s="4">
        <v>683.9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59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60</v>
      </c>
      <c r="H57" s="67">
        <v>28</v>
      </c>
      <c r="I57" s="5">
        <v>4900</v>
      </c>
      <c r="J57" s="4">
        <v>2400</v>
      </c>
      <c r="K57" s="4">
        <v>1397.42</v>
      </c>
      <c r="L57" s="4">
        <v>1397.42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61</v>
      </c>
      <c r="H58" s="67">
        <v>29</v>
      </c>
      <c r="I58" s="5">
        <v>690</v>
      </c>
      <c r="J58" s="4">
        <v>690</v>
      </c>
      <c r="K58" s="4">
        <v>303.24</v>
      </c>
      <c r="L58" s="4">
        <v>303.24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62</v>
      </c>
      <c r="H59" s="67">
        <v>30</v>
      </c>
      <c r="I59" s="5">
        <v>450</v>
      </c>
      <c r="J59" s="4">
        <v>450</v>
      </c>
      <c r="K59" s="4">
        <v>161.37</v>
      </c>
      <c r="L59" s="4">
        <v>161.37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63</v>
      </c>
      <c r="H60" s="67">
        <v>31</v>
      </c>
      <c r="I60" s="5">
        <v>6110</v>
      </c>
      <c r="J60" s="4">
        <v>6110</v>
      </c>
      <c r="K60" s="4">
        <v>5154.5200000000004</v>
      </c>
      <c r="L60" s="4">
        <v>5154.5200000000004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64</v>
      </c>
      <c r="H61" s="67">
        <v>32</v>
      </c>
      <c r="I61" s="5">
        <v>4450</v>
      </c>
      <c r="J61" s="4">
        <v>3950</v>
      </c>
      <c r="K61" s="4">
        <v>3566.43</v>
      </c>
      <c r="L61" s="4">
        <v>3566.43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65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66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67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67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68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69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70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71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71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68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69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70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72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73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74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75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76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77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77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77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77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78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79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79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79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80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81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82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83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84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84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84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85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86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87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87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87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88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89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90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91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91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91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92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93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93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93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94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95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96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96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96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97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98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99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99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99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99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100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100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100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100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101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101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101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101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102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103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102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104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105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106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106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106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107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108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109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110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110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111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112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113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113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113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114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114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114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115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116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117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117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118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118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119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120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121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122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122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122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123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124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125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125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125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126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127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128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129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130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131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132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133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134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135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136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137</v>
      </c>
      <c r="H177" s="67">
        <v>148</v>
      </c>
      <c r="I177" s="12">
        <f>SUM(I178+I230+I295)</f>
        <v>3700</v>
      </c>
      <c r="J177" s="102">
        <f>SUM(J178+J230+J295)</f>
        <v>180</v>
      </c>
      <c r="K177" s="68">
        <f>SUM(K178+K230+K295)</f>
        <v>179.34</v>
      </c>
      <c r="L177" s="12">
        <f>SUM(L178+L230+L295)</f>
        <v>179.34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138</v>
      </c>
      <c r="H178" s="67">
        <v>149</v>
      </c>
      <c r="I178" s="12">
        <f>SUM(I179+I201+I208+I220+I224)</f>
        <v>3700</v>
      </c>
      <c r="J178" s="84">
        <f>SUM(J179+J201+J208+J220+J224)</f>
        <v>180</v>
      </c>
      <c r="K178" s="84">
        <f>SUM(K179+K201+K208+K220+K224)</f>
        <v>179.34</v>
      </c>
      <c r="L178" s="84">
        <f>SUM(L179+L201+L208+L220+L224)</f>
        <v>179.34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139</v>
      </c>
      <c r="H179" s="67">
        <v>150</v>
      </c>
      <c r="I179" s="84">
        <f>SUM(I180+I183+I188+I193+I198)</f>
        <v>3700</v>
      </c>
      <c r="J179" s="102">
        <f>SUM(J180+J183+J188+J193+J198)</f>
        <v>180</v>
      </c>
      <c r="K179" s="68">
        <f>SUM(K180+K183+K188+K193+K198)</f>
        <v>179.34</v>
      </c>
      <c r="L179" s="12">
        <f>SUM(L180+L183+L188+L193+L198)</f>
        <v>179.34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140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141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141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142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142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143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144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145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146</v>
      </c>
      <c r="H188" s="67">
        <v>159</v>
      </c>
      <c r="I188" s="12">
        <f>I189</f>
        <v>3700</v>
      </c>
      <c r="J188" s="102">
        <f>J189</f>
        <v>180</v>
      </c>
      <c r="K188" s="68">
        <f>K189</f>
        <v>179.34</v>
      </c>
      <c r="L188" s="12">
        <f>L189</f>
        <v>179.34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146</v>
      </c>
      <c r="H189" s="67">
        <v>160</v>
      </c>
      <c r="I189" s="12">
        <f>SUM(I190:I192)</f>
        <v>3700</v>
      </c>
      <c r="J189" s="12">
        <f>SUM(J190:J192)</f>
        <v>180</v>
      </c>
      <c r="K189" s="12">
        <f>SUM(K190:K192)</f>
        <v>179.34</v>
      </c>
      <c r="L189" s="12">
        <f>SUM(L190:L192)</f>
        <v>179.34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147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148</v>
      </c>
      <c r="H191" s="67">
        <v>162</v>
      </c>
      <c r="I191" s="3">
        <v>3700</v>
      </c>
      <c r="J191" s="5">
        <v>180</v>
      </c>
      <c r="K191" s="5">
        <v>179.34</v>
      </c>
      <c r="L191" s="5">
        <v>179.34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149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150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150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151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152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153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154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154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154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155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155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155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156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157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158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159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160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161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161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161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162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162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163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164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165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166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167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162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168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168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169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169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170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170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170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171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172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173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174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175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176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177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177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178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179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180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181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182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183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184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184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185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186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187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187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188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189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190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190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191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192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193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193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193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194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194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194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195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195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196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197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198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199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177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177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200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179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180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181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182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201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202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202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203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204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205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205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206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207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208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208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209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210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211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211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211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194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194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194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195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195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196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197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212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213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199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177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177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200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179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180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181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214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201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215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215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216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217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218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218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219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220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221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221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222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223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224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224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225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194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194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194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226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226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227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228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229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176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176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177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200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179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180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181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182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201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215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215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216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217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218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218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219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220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221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221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222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230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224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224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224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194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194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194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226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226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227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228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231</v>
      </c>
      <c r="H360" s="67">
        <v>331</v>
      </c>
      <c r="I360" s="111">
        <f>SUM(I30+I177)</f>
        <v>28690</v>
      </c>
      <c r="J360" s="111">
        <f>SUM(J30+J177)</f>
        <v>20980</v>
      </c>
      <c r="K360" s="111">
        <f>SUM(K30+K177)</f>
        <v>15979.380000000001</v>
      </c>
      <c r="L360" s="111">
        <f>SUM(L30+L177)</f>
        <v>15979.380000000001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232</v>
      </c>
      <c r="H362" s="139"/>
      <c r="I362" s="144"/>
      <c r="J362" s="141"/>
      <c r="K362" s="142" t="s">
        <v>233</v>
      </c>
      <c r="L362" s="144"/>
    </row>
    <row r="363" spans="1:12" ht="18.75" customHeight="1">
      <c r="A363" s="131"/>
      <c r="B363" s="131"/>
      <c r="C363" s="131"/>
      <c r="D363" s="132" t="s">
        <v>234</v>
      </c>
      <c r="E363"/>
      <c r="F363"/>
      <c r="G363"/>
      <c r="H363"/>
      <c r="I363" s="133" t="s">
        <v>235</v>
      </c>
      <c r="K363" s="152" t="s">
        <v>236</v>
      </c>
      <c r="L363" s="152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237</v>
      </c>
      <c r="H365" s="136"/>
      <c r="I365" s="145"/>
      <c r="J365" s="136"/>
      <c r="K365" s="142" t="s">
        <v>238</v>
      </c>
      <c r="L365" s="146"/>
    </row>
    <row r="366" spans="1:12" ht="18.75" customHeight="1">
      <c r="D366" s="153" t="s">
        <v>239</v>
      </c>
      <c r="E366" s="154"/>
      <c r="F366" s="154"/>
      <c r="G366" s="154"/>
      <c r="H366" s="134"/>
      <c r="I366" s="135" t="s">
        <v>235</v>
      </c>
      <c r="K366" s="152" t="s">
        <v>236</v>
      </c>
      <c r="L366" s="152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A18:L18"/>
    <mergeCell ref="C22:I22"/>
    <mergeCell ref="G25:H25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KMM9</cp:lastModifiedBy>
  <dcterms:created xsi:type="dcterms:W3CDTF">2011-04-06T15:42:27Z</dcterms:created>
  <dcterms:modified xsi:type="dcterms:W3CDTF">2018-10-23T14:20:43Z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66e7dd3b-351d-4453-b0d9-b12779412d94</vt:lpwstr>
  </property>
</Properties>
</file>